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<sst xmlns="http://schemas.openxmlformats.org/spreadsheetml/2006/main" count="111" uniqueCount="69">
  <si>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Ord #</t>
  </si>
  <si>
    <t>RUC</t>
  </si>
  <si>
    <t>RAZON SOCIAL</t>
  </si>
  <si>
    <t>NUMERO DE VALOR</t>
  </si>
  <si>
    <t>PERIODO</t>
  </si>
  <si>
    <t>CODIG0 MULTA</t>
  </si>
  <si>
    <t>TRIB ASOC</t>
  </si>
  <si>
    <t>FECHA DE NOTIFICACION</t>
  </si>
  <si>
    <t>MONTO DE MULTA</t>
  </si>
  <si>
    <t>FECHA DE INFRACCION</t>
  </si>
  <si>
    <t>FECHA DE DEFUNCION</t>
  </si>
  <si>
    <t xml:space="preserve">RELACION DE RESOLUCIONES DE MULTA  QUE EXPRESAN DEUDAS PENDIENTES DE PAGO  QUE POR SU NATURALEZA  PERSONAL </t>
  </si>
  <si>
    <t>NO SON TRANSMISIBLES  A LOS HEREDEROS  Y LEGATARIOS  - ART. 167°  DEL CODIGO TRIBUTARIO</t>
  </si>
  <si>
    <t>060108</t>
  </si>
  <si>
    <t>MONTO TOT.ACT. AL 01/10/2015</t>
  </si>
  <si>
    <t>HUAMANI DE LA CRUZ ALFREDO</t>
  </si>
  <si>
    <t>0340020073172</t>
  </si>
  <si>
    <t>2015-02</t>
  </si>
  <si>
    <t>DUEÑAS BENDEZU JUAN JESÚS</t>
  </si>
  <si>
    <t>0230020201124</t>
  </si>
  <si>
    <t>2007-05</t>
  </si>
  <si>
    <t>060401</t>
  </si>
  <si>
    <t>SUCESIÓN INDIVISA SILVA TORRES LAUREANO</t>
  </si>
  <si>
    <t>0230020547251</t>
  </si>
  <si>
    <t>2011-04</t>
  </si>
  <si>
    <t>0240020084197</t>
  </si>
  <si>
    <t>060804</t>
  </si>
  <si>
    <t>DEL CASTILLO DEL CASTILLO JORGE ALBERTO</t>
  </si>
  <si>
    <t>024245414</t>
  </si>
  <si>
    <t>1997-04</t>
  </si>
  <si>
    <t>060901</t>
  </si>
  <si>
    <t>023213150</t>
  </si>
  <si>
    <t>1997-01</t>
  </si>
  <si>
    <t>060603</t>
  </si>
  <si>
    <t>023213152</t>
  </si>
  <si>
    <t>1997-06</t>
  </si>
  <si>
    <t>024245589</t>
  </si>
  <si>
    <t>1997-03</t>
  </si>
  <si>
    <t>023213151</t>
  </si>
  <si>
    <t>VICUÑA ESPINOZA AGUSTIN</t>
  </si>
  <si>
    <t>024020049026</t>
  </si>
  <si>
    <t>1999-01</t>
  </si>
  <si>
    <t>024020049028</t>
  </si>
  <si>
    <t>024020049030</t>
  </si>
  <si>
    <t>024020049031</t>
  </si>
  <si>
    <t>024020049032</t>
  </si>
  <si>
    <t>024020049033</t>
  </si>
  <si>
    <t>024020049035</t>
  </si>
  <si>
    <t>024020049036</t>
  </si>
  <si>
    <t>024020049037</t>
  </si>
  <si>
    <t>1999-02</t>
  </si>
  <si>
    <t>1999-05</t>
  </si>
  <si>
    <t>1999-06</t>
  </si>
  <si>
    <t>1999-07</t>
  </si>
  <si>
    <t>1999-08</t>
  </si>
  <si>
    <t>1999-09</t>
  </si>
  <si>
    <t>061001</t>
  </si>
  <si>
    <t>SORIANO TORRES AUGUSTO DAVID</t>
  </si>
  <si>
    <t>0230021201891</t>
  </si>
  <si>
    <t>2008-09</t>
  </si>
  <si>
    <t>060701</t>
  </si>
  <si>
    <t>EGUSQUIZA MARQUINA EDUARDO LUIS</t>
  </si>
  <si>
    <t>0230021097992</t>
  </si>
  <si>
    <t>2013-10</t>
  </si>
  <si>
    <t>0230020931124</t>
  </si>
  <si>
    <t>2012-12</t>
  </si>
  <si>
    <t>MONTO TOT.ACT. AL 21/04/16</t>
  </si>
  <si>
    <t>INTERESES AL 21/04/16</t>
  </si>
  <si>
    <t xml:space="preserve">                                                              ANEXO A LA RESOLUCION  DE INTENDENCIA  N°   0230200110142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</si>
</sst>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1" applyFont="1">
      <alignment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0" fillId="0" borderId="0" xfId="0" applyFont="1" applyAlignment="1">
      <alignment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 horizontal="center"/>
      <protection/>
    </xf>
    <xf numFmtId="17" fontId="6" fillId="0" borderId="0" xfId="52" applyNumberFormat="1" applyFont="1" applyBorder="1" applyAlignment="1" quotePrefix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49" fontId="3" fillId="33" borderId="12" xfId="51" applyNumberFormat="1" applyFont="1" applyFill="1" applyBorder="1" applyAlignment="1">
      <alignment horizontal="center" vertical="center" wrapText="1"/>
      <protection/>
    </xf>
    <xf numFmtId="14" fontId="3" fillId="33" borderId="12" xfId="51" applyNumberFormat="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5" xfId="0" applyBorder="1" applyAlignment="1" quotePrefix="1">
      <alignment/>
    </xf>
    <xf numFmtId="0" fontId="0" fillId="0" borderId="15" xfId="0" applyFill="1" applyBorder="1" applyAlignment="1" quotePrefix="1">
      <alignment/>
    </xf>
    <xf numFmtId="0" fontId="6" fillId="0" borderId="0" xfId="52" applyFont="1" applyBorder="1" applyAlignment="1">
      <alignment horizontal="center"/>
      <protection/>
    </xf>
    <xf numFmtId="4" fontId="0" fillId="0" borderId="16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 quotePrefix="1">
      <alignment/>
    </xf>
    <xf numFmtId="0" fontId="0" fillId="0" borderId="18" xfId="0" applyFill="1" applyBorder="1" applyAlignment="1">
      <alignment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6" fillId="0" borderId="0" xfId="52" applyFont="1" applyBorder="1" applyAlignment="1">
      <alignment horizontal="center"/>
      <protection/>
    </xf>
    <xf numFmtId="0" fontId="5" fillId="0" borderId="25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zoomScale="80" zoomScaleNormal="80" zoomScalePageLayoutView="0" workbookViewId="0" topLeftCell="B4">
      <selection activeCell="B5" sqref="B5:M5"/>
    </sheetView>
  </sheetViews>
  <sheetFormatPr defaultColWidth="11.421875" defaultRowHeight="15"/>
  <cols>
    <col min="1" max="1" width="3.8515625" style="1" customWidth="1"/>
    <col min="2" max="2" width="5.421875" style="1" customWidth="1"/>
    <col min="3" max="3" width="13.00390625" style="0" customWidth="1"/>
    <col min="4" max="4" width="42.421875" style="0" customWidth="1"/>
    <col min="5" max="5" width="16.421875" style="0" customWidth="1"/>
    <col min="6" max="6" width="9.57421875" style="0" customWidth="1"/>
    <col min="7" max="7" width="9.140625" style="0" customWidth="1"/>
    <col min="8" max="8" width="14.7109375" style="0" customWidth="1"/>
    <col min="9" max="9" width="12.140625" style="0" customWidth="1"/>
    <col min="10" max="10" width="13.28125" style="0" customWidth="1"/>
    <col min="11" max="11" width="13.28125" style="1" customWidth="1"/>
    <col min="12" max="12" width="13.421875" style="0" customWidth="1"/>
    <col min="13" max="13" width="13.421875" style="1" customWidth="1"/>
  </cols>
  <sheetData>
    <row r="1" s="1" customFormat="1" ht="15"/>
    <row r="2" s="1" customFormat="1" ht="15"/>
    <row r="3" s="1" customFormat="1" ht="15"/>
    <row r="4" spans="2:14" s="1" customFormat="1" ht="16.5">
      <c r="B4" s="10" t="s">
        <v>68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</row>
    <row r="5" spans="2:15" s="1" customFormat="1" ht="15.75">
      <c r="B5" s="55" t="s"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"/>
      <c r="O5" s="6"/>
    </row>
    <row r="6" spans="2:15" s="1" customFormat="1" ht="15.75"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7"/>
      <c r="O6" s="8"/>
    </row>
    <row r="7" spans="2:15" s="1" customFormat="1" ht="15.75">
      <c r="B7" s="11"/>
      <c r="C7" s="11"/>
      <c r="D7" s="11"/>
      <c r="E7" s="11"/>
      <c r="F7" s="11"/>
      <c r="G7" s="11"/>
      <c r="H7" s="11"/>
      <c r="I7" s="11"/>
      <c r="J7" s="11"/>
      <c r="K7" s="36"/>
      <c r="L7" s="11"/>
      <c r="M7" s="12"/>
      <c r="N7" s="7"/>
      <c r="O7" s="8"/>
    </row>
    <row r="8" spans="2:14" s="1" customFormat="1" ht="17.25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"/>
    </row>
    <row r="9" spans="2:15" s="9" customFormat="1" ht="55.5" customHeight="1">
      <c r="B9" s="19" t="s">
        <v>0</v>
      </c>
      <c r="C9" s="20" t="s">
        <v>1</v>
      </c>
      <c r="D9" s="20" t="s">
        <v>2</v>
      </c>
      <c r="E9" s="21" t="s">
        <v>3</v>
      </c>
      <c r="F9" s="20" t="s">
        <v>4</v>
      </c>
      <c r="G9" s="21" t="s">
        <v>5</v>
      </c>
      <c r="H9" s="22" t="s">
        <v>7</v>
      </c>
      <c r="I9" s="20" t="s">
        <v>8</v>
      </c>
      <c r="J9" s="20" t="s">
        <v>67</v>
      </c>
      <c r="K9" s="20" t="s">
        <v>66</v>
      </c>
      <c r="L9" s="23" t="s">
        <v>9</v>
      </c>
      <c r="M9" s="24" t="s">
        <v>10</v>
      </c>
      <c r="N9" s="2"/>
      <c r="O9" s="2"/>
    </row>
    <row r="10" spans="2:13" ht="15">
      <c r="B10" s="44">
        <v>1</v>
      </c>
      <c r="C10" s="45">
        <v>10077236924</v>
      </c>
      <c r="D10" s="45" t="s">
        <v>15</v>
      </c>
      <c r="E10" s="17" t="s">
        <v>16</v>
      </c>
      <c r="F10" s="13" t="s">
        <v>17</v>
      </c>
      <c r="G10" s="17" t="s">
        <v>13</v>
      </c>
      <c r="H10" s="18">
        <v>42194</v>
      </c>
      <c r="I10" s="16">
        <v>7700</v>
      </c>
      <c r="J10" s="16">
        <v>1290</v>
      </c>
      <c r="K10" s="16">
        <f>+I10+J10</f>
        <v>8990</v>
      </c>
      <c r="L10" s="18">
        <v>42062</v>
      </c>
      <c r="M10" s="39">
        <v>42359</v>
      </c>
    </row>
    <row r="11" spans="2:13" s="1" customFormat="1" ht="15">
      <c r="B11" s="44">
        <f>+B10+1</f>
        <v>2</v>
      </c>
      <c r="C11" s="45">
        <v>10102714208</v>
      </c>
      <c r="D11" s="45" t="s">
        <v>27</v>
      </c>
      <c r="E11" s="17" t="s">
        <v>28</v>
      </c>
      <c r="F11" s="13" t="s">
        <v>29</v>
      </c>
      <c r="G11" s="17" t="s">
        <v>30</v>
      </c>
      <c r="H11" s="18">
        <v>36056</v>
      </c>
      <c r="I11" s="16">
        <v>1214</v>
      </c>
      <c r="J11" s="16">
        <f>1630+4715</f>
        <v>6345</v>
      </c>
      <c r="K11" s="16">
        <f>+I11+J11</f>
        <v>7559</v>
      </c>
      <c r="L11" s="18">
        <v>35569</v>
      </c>
      <c r="M11" s="39">
        <v>41589</v>
      </c>
    </row>
    <row r="12" spans="2:14" ht="15">
      <c r="B12" s="44">
        <f aca="true" t="shared" si="0" ref="B12:B27">+B11+1</f>
        <v>3</v>
      </c>
      <c r="C12" s="45">
        <v>10102714208</v>
      </c>
      <c r="D12" s="45" t="s">
        <v>27</v>
      </c>
      <c r="E12" s="29" t="s">
        <v>31</v>
      </c>
      <c r="F12" s="14" t="s">
        <v>32</v>
      </c>
      <c r="G12" s="29" t="s">
        <v>33</v>
      </c>
      <c r="H12" s="15">
        <v>36550</v>
      </c>
      <c r="I12" s="30">
        <v>384</v>
      </c>
      <c r="J12" s="30">
        <f>528+1512</f>
        <v>2040</v>
      </c>
      <c r="K12" s="30">
        <f>+I12+J12</f>
        <v>2424</v>
      </c>
      <c r="L12" s="15">
        <v>35482</v>
      </c>
      <c r="M12" s="39">
        <v>41589</v>
      </c>
      <c r="N12" s="38"/>
    </row>
    <row r="13" spans="2:14" ht="15">
      <c r="B13" s="44">
        <f t="shared" si="0"/>
        <v>4</v>
      </c>
      <c r="C13" s="45">
        <v>10102714208</v>
      </c>
      <c r="D13" s="45" t="s">
        <v>27</v>
      </c>
      <c r="E13" s="29" t="s">
        <v>34</v>
      </c>
      <c r="F13" s="14" t="s">
        <v>35</v>
      </c>
      <c r="G13" s="29" t="s">
        <v>33</v>
      </c>
      <c r="H13" s="15">
        <v>36550</v>
      </c>
      <c r="I13" s="30">
        <v>384</v>
      </c>
      <c r="J13" s="30">
        <f>507+1476</f>
        <v>1983</v>
      </c>
      <c r="K13" s="30">
        <f>+I13+J13</f>
        <v>2367</v>
      </c>
      <c r="L13" s="15">
        <v>35630</v>
      </c>
      <c r="M13" s="39">
        <v>41589</v>
      </c>
      <c r="N13" s="38"/>
    </row>
    <row r="14" spans="2:14" ht="15">
      <c r="B14" s="44">
        <f t="shared" si="0"/>
        <v>5</v>
      </c>
      <c r="C14" s="45">
        <v>10102714208</v>
      </c>
      <c r="D14" s="45" t="s">
        <v>27</v>
      </c>
      <c r="E14" s="29" t="s">
        <v>36</v>
      </c>
      <c r="F14" s="14" t="s">
        <v>37</v>
      </c>
      <c r="G14" s="29" t="s">
        <v>30</v>
      </c>
      <c r="H14" s="15">
        <v>36056</v>
      </c>
      <c r="I14" s="30">
        <v>1503</v>
      </c>
      <c r="J14" s="30">
        <f>2036+5866</f>
        <v>7902</v>
      </c>
      <c r="K14" s="30">
        <f aca="true" t="shared" si="1" ref="K14:K27">+I14+J14</f>
        <v>9405</v>
      </c>
      <c r="L14" s="15">
        <v>35535</v>
      </c>
      <c r="M14" s="39">
        <v>41589</v>
      </c>
      <c r="N14" s="38"/>
    </row>
    <row r="15" spans="2:14" ht="15">
      <c r="B15" s="44">
        <f t="shared" si="0"/>
        <v>6</v>
      </c>
      <c r="C15" s="46">
        <v>10102714208</v>
      </c>
      <c r="D15" s="46" t="s">
        <v>27</v>
      </c>
      <c r="E15" s="29" t="s">
        <v>38</v>
      </c>
      <c r="F15" s="14" t="s">
        <v>37</v>
      </c>
      <c r="G15" s="29" t="s">
        <v>33</v>
      </c>
      <c r="H15" s="15">
        <v>36550</v>
      </c>
      <c r="I15" s="32">
        <v>384</v>
      </c>
      <c r="J15" s="33">
        <f>520+1498</f>
        <v>2018</v>
      </c>
      <c r="K15" s="30">
        <f t="shared" si="1"/>
        <v>2402</v>
      </c>
      <c r="L15" s="15">
        <v>35535</v>
      </c>
      <c r="M15" s="39">
        <v>41589</v>
      </c>
      <c r="N15" s="38"/>
    </row>
    <row r="16" spans="2:13" ht="15">
      <c r="B16" s="44">
        <f t="shared" si="0"/>
        <v>7</v>
      </c>
      <c r="C16" s="46">
        <v>10104203448</v>
      </c>
      <c r="D16" s="46" t="s">
        <v>39</v>
      </c>
      <c r="E16" s="34" t="s">
        <v>40</v>
      </c>
      <c r="F16" s="31" t="s">
        <v>41</v>
      </c>
      <c r="G16" s="29" t="s">
        <v>30</v>
      </c>
      <c r="H16" s="15">
        <v>37477</v>
      </c>
      <c r="I16" s="32">
        <v>1172</v>
      </c>
      <c r="J16" s="30">
        <v>3653</v>
      </c>
      <c r="K16" s="30">
        <f t="shared" si="1"/>
        <v>4825</v>
      </c>
      <c r="L16" s="15">
        <v>36209</v>
      </c>
      <c r="M16" s="39">
        <v>41654</v>
      </c>
    </row>
    <row r="17" spans="2:14" ht="15">
      <c r="B17" s="44">
        <f t="shared" si="0"/>
        <v>8</v>
      </c>
      <c r="C17" s="46">
        <v>10104203448</v>
      </c>
      <c r="D17" s="46" t="s">
        <v>39</v>
      </c>
      <c r="E17" s="34" t="s">
        <v>42</v>
      </c>
      <c r="F17" s="31" t="s">
        <v>50</v>
      </c>
      <c r="G17" s="29" t="s">
        <v>30</v>
      </c>
      <c r="H17" s="15">
        <v>37477</v>
      </c>
      <c r="I17" s="30">
        <v>1110</v>
      </c>
      <c r="J17" s="30">
        <v>3414</v>
      </c>
      <c r="K17" s="30">
        <f t="shared" si="1"/>
        <v>4524</v>
      </c>
      <c r="L17" s="15">
        <v>36266</v>
      </c>
      <c r="M17" s="39">
        <v>41654</v>
      </c>
      <c r="N17" s="38"/>
    </row>
    <row r="18" spans="2:14" ht="15">
      <c r="B18" s="44">
        <f t="shared" si="0"/>
        <v>9</v>
      </c>
      <c r="C18" s="46">
        <v>10104203448</v>
      </c>
      <c r="D18" s="46" t="s">
        <v>39</v>
      </c>
      <c r="E18" s="35" t="s">
        <v>43</v>
      </c>
      <c r="F18" s="31" t="s">
        <v>52</v>
      </c>
      <c r="G18" s="29" t="s">
        <v>30</v>
      </c>
      <c r="H18" s="15">
        <v>37477</v>
      </c>
      <c r="I18" s="30">
        <v>1880</v>
      </c>
      <c r="J18" s="30">
        <v>5651</v>
      </c>
      <c r="K18" s="30">
        <f t="shared" si="1"/>
        <v>7531</v>
      </c>
      <c r="L18" s="15">
        <v>36361</v>
      </c>
      <c r="M18" s="39">
        <v>41654</v>
      </c>
      <c r="N18" s="38"/>
    </row>
    <row r="19" spans="2:13" ht="15">
      <c r="B19" s="44">
        <f t="shared" si="0"/>
        <v>10</v>
      </c>
      <c r="C19" s="46">
        <v>10104203448</v>
      </c>
      <c r="D19" s="46" t="s">
        <v>39</v>
      </c>
      <c r="E19" s="34" t="s">
        <v>44</v>
      </c>
      <c r="F19" s="31" t="s">
        <v>53</v>
      </c>
      <c r="G19" s="29" t="s">
        <v>30</v>
      </c>
      <c r="H19" s="15">
        <v>37477</v>
      </c>
      <c r="I19" s="30">
        <v>2806</v>
      </c>
      <c r="J19" s="30">
        <f>6563+15530</f>
        <v>22093</v>
      </c>
      <c r="K19" s="30">
        <f t="shared" si="1"/>
        <v>24899</v>
      </c>
      <c r="L19" s="15">
        <v>36395</v>
      </c>
      <c r="M19" s="39">
        <v>41654</v>
      </c>
    </row>
    <row r="20" spans="2:13" ht="15">
      <c r="B20" s="44">
        <f t="shared" si="0"/>
        <v>11</v>
      </c>
      <c r="C20" s="46">
        <v>10104203448</v>
      </c>
      <c r="D20" s="46" t="s">
        <v>39</v>
      </c>
      <c r="E20" s="35" t="s">
        <v>45</v>
      </c>
      <c r="F20" s="31" t="s">
        <v>51</v>
      </c>
      <c r="G20" s="29" t="s">
        <v>56</v>
      </c>
      <c r="H20" s="15">
        <v>37477</v>
      </c>
      <c r="I20" s="30">
        <v>2261</v>
      </c>
      <c r="J20" s="30">
        <f>5203+12373</f>
        <v>17576</v>
      </c>
      <c r="K20" s="30">
        <f t="shared" si="1"/>
        <v>19837</v>
      </c>
      <c r="L20" s="15">
        <v>36412</v>
      </c>
      <c r="M20" s="39">
        <v>41654</v>
      </c>
    </row>
    <row r="21" spans="2:13" ht="15">
      <c r="B21" s="44">
        <f t="shared" si="0"/>
        <v>12</v>
      </c>
      <c r="C21" s="46">
        <v>10104203448</v>
      </c>
      <c r="D21" s="46" t="s">
        <v>39</v>
      </c>
      <c r="E21" s="34" t="s">
        <v>46</v>
      </c>
      <c r="F21" s="31" t="s">
        <v>52</v>
      </c>
      <c r="G21" s="29" t="s">
        <v>30</v>
      </c>
      <c r="H21" s="15">
        <v>37477</v>
      </c>
      <c r="I21" s="30">
        <v>1468</v>
      </c>
      <c r="J21" s="30">
        <v>4321</v>
      </c>
      <c r="K21" s="30">
        <f t="shared" si="1"/>
        <v>5789</v>
      </c>
      <c r="L21" s="15">
        <v>36446</v>
      </c>
      <c r="M21" s="39">
        <v>41654</v>
      </c>
    </row>
    <row r="22" spans="2:13" ht="15">
      <c r="B22" s="44">
        <f t="shared" si="0"/>
        <v>13</v>
      </c>
      <c r="C22" s="46">
        <v>10104203448</v>
      </c>
      <c r="D22" s="46" t="s">
        <v>39</v>
      </c>
      <c r="E22" s="34" t="s">
        <v>47</v>
      </c>
      <c r="F22" s="31" t="s">
        <v>53</v>
      </c>
      <c r="G22" s="29" t="s">
        <v>56</v>
      </c>
      <c r="H22" s="15">
        <v>37477</v>
      </c>
      <c r="I22" s="30">
        <v>1325</v>
      </c>
      <c r="J22" s="30">
        <v>3838</v>
      </c>
      <c r="K22" s="30">
        <f t="shared" si="1"/>
        <v>5163</v>
      </c>
      <c r="L22" s="15">
        <v>36509</v>
      </c>
      <c r="M22" s="39">
        <v>41654</v>
      </c>
    </row>
    <row r="23" spans="2:13" ht="15">
      <c r="B23" s="44">
        <f t="shared" si="0"/>
        <v>14</v>
      </c>
      <c r="C23" s="46">
        <v>10104203448</v>
      </c>
      <c r="D23" s="46" t="s">
        <v>39</v>
      </c>
      <c r="E23" s="34" t="s">
        <v>48</v>
      </c>
      <c r="F23" s="31" t="s">
        <v>54</v>
      </c>
      <c r="G23" s="29" t="s">
        <v>30</v>
      </c>
      <c r="H23" s="15">
        <v>37477</v>
      </c>
      <c r="I23" s="30">
        <v>1402</v>
      </c>
      <c r="J23" s="30">
        <v>4028</v>
      </c>
      <c r="K23" s="30">
        <f t="shared" si="1"/>
        <v>5430</v>
      </c>
      <c r="L23" s="15">
        <v>36542</v>
      </c>
      <c r="M23" s="39">
        <v>41654</v>
      </c>
    </row>
    <row r="24" spans="2:13" ht="15">
      <c r="B24" s="44">
        <f t="shared" si="0"/>
        <v>15</v>
      </c>
      <c r="C24" s="46">
        <v>10104203448</v>
      </c>
      <c r="D24" s="46" t="s">
        <v>39</v>
      </c>
      <c r="E24" s="34" t="s">
        <v>49</v>
      </c>
      <c r="F24" s="31" t="s">
        <v>55</v>
      </c>
      <c r="G24" s="29" t="s">
        <v>30</v>
      </c>
      <c r="H24" s="15">
        <v>37477</v>
      </c>
      <c r="I24" s="30">
        <v>7750</v>
      </c>
      <c r="J24" s="30">
        <f>14592+37034</f>
        <v>51626</v>
      </c>
      <c r="K24" s="30">
        <f t="shared" si="1"/>
        <v>59376</v>
      </c>
      <c r="L24" s="15">
        <v>37448</v>
      </c>
      <c r="M24" s="39">
        <v>41654</v>
      </c>
    </row>
    <row r="25" spans="2:13" ht="15">
      <c r="B25" s="44">
        <f t="shared" si="0"/>
        <v>16</v>
      </c>
      <c r="C25" s="46">
        <v>10153764994</v>
      </c>
      <c r="D25" s="46" t="s">
        <v>57</v>
      </c>
      <c r="E25" s="29" t="s">
        <v>58</v>
      </c>
      <c r="F25" s="31" t="s">
        <v>59</v>
      </c>
      <c r="G25" s="29" t="s">
        <v>60</v>
      </c>
      <c r="H25" s="15">
        <v>41796</v>
      </c>
      <c r="I25" s="32">
        <v>1080</v>
      </c>
      <c r="J25" s="32">
        <v>244</v>
      </c>
      <c r="K25" s="30">
        <f t="shared" si="1"/>
        <v>1324</v>
      </c>
      <c r="L25" s="15">
        <v>40413</v>
      </c>
      <c r="M25" s="39">
        <v>42367</v>
      </c>
    </row>
    <row r="26" spans="2:14" ht="15">
      <c r="B26" s="44">
        <f t="shared" si="0"/>
        <v>17</v>
      </c>
      <c r="C26" s="46">
        <v>10075531503</v>
      </c>
      <c r="D26" s="46" t="s">
        <v>61</v>
      </c>
      <c r="E26" s="29" t="s">
        <v>62</v>
      </c>
      <c r="F26" s="31" t="s">
        <v>63</v>
      </c>
      <c r="G26" s="29" t="s">
        <v>21</v>
      </c>
      <c r="H26" s="15">
        <v>41624</v>
      </c>
      <c r="I26" s="32">
        <v>370</v>
      </c>
      <c r="J26" s="32">
        <v>130</v>
      </c>
      <c r="K26" s="30">
        <f t="shared" si="1"/>
        <v>500</v>
      </c>
      <c r="L26" s="15">
        <v>41597</v>
      </c>
      <c r="M26" s="39">
        <v>42128</v>
      </c>
      <c r="N26" s="38"/>
    </row>
    <row r="27" spans="2:14" ht="15.75" thickBot="1">
      <c r="B27" s="47">
        <f t="shared" si="0"/>
        <v>18</v>
      </c>
      <c r="C27" s="48">
        <v>10075531503</v>
      </c>
      <c r="D27" s="48" t="s">
        <v>61</v>
      </c>
      <c r="E27" s="40" t="s">
        <v>64</v>
      </c>
      <c r="F27" s="41" t="s">
        <v>65</v>
      </c>
      <c r="G27" s="40" t="s">
        <v>21</v>
      </c>
      <c r="H27" s="42">
        <v>41387</v>
      </c>
      <c r="I27" s="37">
        <v>1850</v>
      </c>
      <c r="J27" s="37">
        <v>883</v>
      </c>
      <c r="K27" s="49">
        <f t="shared" si="1"/>
        <v>2733</v>
      </c>
      <c r="L27" s="42">
        <v>41387</v>
      </c>
      <c r="M27" s="43">
        <v>42128</v>
      </c>
      <c r="N27" s="38"/>
    </row>
    <row r="28" spans="9:11" ht="15.75" thickBot="1">
      <c r="I28" s="50">
        <f>SUM(I10:I27)</f>
        <v>36043</v>
      </c>
      <c r="J28" s="51">
        <f>SUM(J10:J27)</f>
        <v>139035</v>
      </c>
      <c r="K28" s="52">
        <f>SUM(K10:K27)</f>
        <v>175078</v>
      </c>
    </row>
  </sheetData>
  <sheetProtection/>
  <mergeCells count="3">
    <mergeCell ref="B6:M6"/>
    <mergeCell ref="B8:M8"/>
    <mergeCell ref="B5:M5"/>
  </mergeCells>
  <printOptions/>
  <pageMargins left="0.31496062992125984" right="0.1968503937007874" top="0.7480314960629921" bottom="0.7480314960629921" header="0.31496062992125984" footer="0"/>
  <pageSetup horizontalDpi="600" verticalDpi="600" orientation="landscape" paperSize="12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"/>
  <sheetViews>
    <sheetView zoomScalePageLayoutView="0" workbookViewId="0" topLeftCell="A1">
      <selection activeCell="A7" sqref="A7"/>
    </sheetView>
  </sheetViews>
  <sheetFormatPr defaultColWidth="11.421875" defaultRowHeight="15"/>
  <cols>
    <col min="2" max="2" width="8.00390625" style="0" customWidth="1"/>
    <col min="3" max="3" width="16.8515625" style="0" customWidth="1"/>
    <col min="4" max="4" width="41.7109375" style="0" customWidth="1"/>
    <col min="5" max="5" width="15.421875" style="0" customWidth="1"/>
    <col min="9" max="9" width="16.7109375" style="0" customWidth="1"/>
    <col min="10" max="10" width="12.421875" style="0" customWidth="1"/>
    <col min="11" max="11" width="12.8515625" style="0" customWidth="1"/>
    <col min="12" max="12" width="13.57421875" style="0" customWidth="1"/>
    <col min="13" max="13" width="13.00390625" style="0" customWidth="1"/>
  </cols>
  <sheetData>
    <row r="2" ht="15.75" thickBot="1"/>
    <row r="3" spans="2:13" ht="51">
      <c r="B3" s="19" t="s">
        <v>0</v>
      </c>
      <c r="C3" s="20" t="s">
        <v>1</v>
      </c>
      <c r="D3" s="20" t="s">
        <v>2</v>
      </c>
      <c r="E3" s="21" t="s">
        <v>3</v>
      </c>
      <c r="F3" s="20" t="s">
        <v>4</v>
      </c>
      <c r="G3" s="21" t="s">
        <v>5</v>
      </c>
      <c r="H3" s="21" t="s">
        <v>6</v>
      </c>
      <c r="I3" s="22" t="s">
        <v>7</v>
      </c>
      <c r="J3" s="20" t="s">
        <v>8</v>
      </c>
      <c r="K3" s="20" t="s">
        <v>14</v>
      </c>
      <c r="L3" s="23" t="s">
        <v>9</v>
      </c>
      <c r="M3" s="24" t="s">
        <v>10</v>
      </c>
    </row>
    <row r="4" spans="2:13" ht="15">
      <c r="B4" s="1">
        <v>2</v>
      </c>
      <c r="C4" s="1">
        <v>10096484491</v>
      </c>
      <c r="D4" s="1" t="s">
        <v>18</v>
      </c>
      <c r="E4" s="25" t="s">
        <v>19</v>
      </c>
      <c r="F4" s="1" t="s">
        <v>20</v>
      </c>
      <c r="G4" s="25" t="s">
        <v>21</v>
      </c>
      <c r="H4" s="1"/>
      <c r="I4" s="26">
        <v>39525</v>
      </c>
      <c r="J4" s="27">
        <v>345</v>
      </c>
      <c r="K4" s="27">
        <v>43</v>
      </c>
      <c r="L4" s="26">
        <v>39248</v>
      </c>
      <c r="M4" s="26">
        <v>41328</v>
      </c>
    </row>
    <row r="5" spans="2:13" ht="15">
      <c r="B5" s="1">
        <v>3</v>
      </c>
      <c r="C5" s="1">
        <v>10254830696</v>
      </c>
      <c r="D5" s="1" t="s">
        <v>22</v>
      </c>
      <c r="E5" s="25" t="s">
        <v>23</v>
      </c>
      <c r="F5" s="1" t="s">
        <v>24</v>
      </c>
      <c r="G5" s="25" t="s">
        <v>21</v>
      </c>
      <c r="H5" s="1"/>
      <c r="I5" s="26">
        <v>40730</v>
      </c>
      <c r="J5" s="27">
        <v>720</v>
      </c>
      <c r="K5" s="27">
        <v>481</v>
      </c>
      <c r="L5" s="26">
        <v>39230</v>
      </c>
      <c r="M5" s="26">
        <v>42352</v>
      </c>
    </row>
    <row r="6" spans="2:13" ht="15">
      <c r="B6" s="28">
        <v>4</v>
      </c>
      <c r="C6" s="1">
        <v>10254830696</v>
      </c>
      <c r="D6" s="1" t="s">
        <v>22</v>
      </c>
      <c r="E6" s="25" t="s">
        <v>25</v>
      </c>
      <c r="F6" s="1" t="s">
        <v>20</v>
      </c>
      <c r="G6" s="25" t="s">
        <v>26</v>
      </c>
      <c r="H6" s="1"/>
      <c r="I6" s="26">
        <v>39437</v>
      </c>
      <c r="J6" s="27">
        <v>1489</v>
      </c>
      <c r="K6" s="27">
        <v>1889</v>
      </c>
      <c r="L6" s="26">
        <v>39230</v>
      </c>
      <c r="M6" s="26">
        <v>42352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cp:lastPrinted>2016-04-21T19:32:10Z</cp:lastPrinted>
  <dcterms:created xsi:type="dcterms:W3CDTF">2014-12-03T18:50:52Z</dcterms:created>
  <dcterms:modified xsi:type="dcterms:W3CDTF">2016-05-03T21:41:54Z</dcterms:modified>
  <cp:category/>
  <cp:version/>
  <cp:contentType/>
  <cp:contentStatus/>
</cp:coreProperties>
</file>